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National Live Music Office\Sector Development\Reports\LMO 2015 Report\Appendix Documents\Live Music Resources\"/>
    </mc:Choice>
  </mc:AlternateContent>
  <bookViews>
    <workbookView xWindow="0" yWindow="0" windowWidth="28695" windowHeight="12285" tabRatio="399"/>
  </bookViews>
  <sheets>
    <sheet name="TOUR BUDGET" sheetId="2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63" i="2" l="1"/>
  <c r="N39" i="2"/>
  <c r="K17" i="2"/>
  <c r="K16" i="2"/>
  <c r="K15" i="2"/>
  <c r="K14" i="2"/>
  <c r="K13" i="2"/>
  <c r="K12" i="2"/>
  <c r="E12" i="2"/>
  <c r="G17" i="2"/>
  <c r="G16" i="2"/>
  <c r="G15" i="2"/>
  <c r="G14" i="2"/>
  <c r="G13" i="2"/>
  <c r="G12" i="2"/>
  <c r="F17" i="2"/>
  <c r="N17" i="2" s="1"/>
  <c r="F16" i="2"/>
  <c r="F15" i="2"/>
  <c r="F14" i="2"/>
  <c r="F13" i="2"/>
  <c r="N13" i="2" s="1"/>
  <c r="F12" i="2"/>
  <c r="E17" i="2"/>
  <c r="E16" i="2"/>
  <c r="E15" i="2"/>
  <c r="N15" i="2" s="1"/>
  <c r="E14" i="2"/>
  <c r="E13" i="2"/>
  <c r="D17" i="2"/>
  <c r="D16" i="2"/>
  <c r="D77" i="2" s="1"/>
  <c r="D15" i="2"/>
  <c r="D14" i="2"/>
  <c r="D13" i="2"/>
  <c r="D12" i="2"/>
  <c r="N12" i="2" s="1"/>
  <c r="H12" i="2"/>
  <c r="I12" i="2"/>
  <c r="J12" i="2"/>
  <c r="L12" i="2"/>
  <c r="M12" i="2"/>
  <c r="H13" i="2"/>
  <c r="H14" i="2"/>
  <c r="H15" i="2"/>
  <c r="H76" i="2" s="1"/>
  <c r="H16" i="2"/>
  <c r="H17" i="2"/>
  <c r="I13" i="2"/>
  <c r="I14" i="2"/>
  <c r="I75" i="2" s="1"/>
  <c r="I15" i="2"/>
  <c r="I16" i="2"/>
  <c r="I17" i="2"/>
  <c r="J13" i="2"/>
  <c r="J14" i="2"/>
  <c r="J15" i="2"/>
  <c r="J16" i="2"/>
  <c r="J17" i="2"/>
  <c r="N26" i="2"/>
  <c r="N54" i="2"/>
  <c r="H70" i="2"/>
  <c r="H71" i="2"/>
  <c r="H74" i="2" s="1"/>
  <c r="N9" i="2"/>
  <c r="C12" i="2"/>
  <c r="C13" i="2"/>
  <c r="L13" i="2"/>
  <c r="M13" i="2"/>
  <c r="C14" i="2"/>
  <c r="L14" i="2"/>
  <c r="M14" i="2"/>
  <c r="C15" i="2"/>
  <c r="L15" i="2"/>
  <c r="M15" i="2"/>
  <c r="C16" i="2"/>
  <c r="N16" i="2" s="1"/>
  <c r="L16" i="2"/>
  <c r="M16" i="2"/>
  <c r="C17" i="2"/>
  <c r="L17" i="2"/>
  <c r="M17" i="2"/>
  <c r="N21" i="2"/>
  <c r="N22" i="2"/>
  <c r="N23" i="2"/>
  <c r="N24" i="2"/>
  <c r="N25" i="2"/>
  <c r="N27" i="2"/>
  <c r="N28" i="2"/>
  <c r="N29" i="2"/>
  <c r="N30" i="2"/>
  <c r="N31" i="2"/>
  <c r="N32" i="2"/>
  <c r="N33" i="2"/>
  <c r="N34" i="2"/>
  <c r="N35" i="2"/>
  <c r="N36" i="2"/>
  <c r="N37" i="2"/>
  <c r="N38" i="2"/>
  <c r="N40" i="2"/>
  <c r="J43" i="2"/>
  <c r="J71" i="2" s="1"/>
  <c r="K43" i="2"/>
  <c r="K70" i="2" s="1"/>
  <c r="K71" i="2" s="1"/>
  <c r="L43" i="2"/>
  <c r="M43" i="2"/>
  <c r="M70" i="2"/>
  <c r="M71" i="2" s="1"/>
  <c r="N44" i="2"/>
  <c r="N45" i="2"/>
  <c r="N46" i="2"/>
  <c r="N47" i="2"/>
  <c r="N48" i="2"/>
  <c r="N49" i="2"/>
  <c r="N50" i="2"/>
  <c r="N51" i="2"/>
  <c r="N52" i="2"/>
  <c r="N53" i="2"/>
  <c r="N55" i="2"/>
  <c r="N56" i="2"/>
  <c r="N57" i="2"/>
  <c r="N58" i="2"/>
  <c r="N59" i="2"/>
  <c r="N60" i="2"/>
  <c r="N61" i="2"/>
  <c r="N62" i="2"/>
  <c r="N64" i="2"/>
  <c r="N65" i="2"/>
  <c r="N66" i="2"/>
  <c r="N67" i="2"/>
  <c r="N68" i="2"/>
  <c r="B70" i="2"/>
  <c r="B71" i="2" s="1"/>
  <c r="D70" i="2"/>
  <c r="D71" i="2"/>
  <c r="D78" i="2" s="1"/>
  <c r="E70" i="2"/>
  <c r="E71" i="2" s="1"/>
  <c r="F70" i="2"/>
  <c r="F71" i="2"/>
  <c r="F77" i="2" s="1"/>
  <c r="G70" i="2"/>
  <c r="G71" i="2" s="1"/>
  <c r="I70" i="2"/>
  <c r="J70" i="2"/>
  <c r="L70" i="2"/>
  <c r="L71" i="2" s="1"/>
  <c r="I71" i="2"/>
  <c r="I76" i="2"/>
  <c r="N72" i="2"/>
  <c r="C70" i="2"/>
  <c r="C71" i="2" s="1"/>
  <c r="N43" i="2"/>
  <c r="I77" i="2"/>
  <c r="D73" i="2"/>
  <c r="I78" i="2"/>
  <c r="F75" i="2"/>
  <c r="I74" i="2"/>
  <c r="H73" i="2"/>
  <c r="I73" i="2"/>
  <c r="N14" i="2"/>
  <c r="C75" i="2" l="1"/>
  <c r="C76" i="2"/>
  <c r="C78" i="2"/>
  <c r="C77" i="2"/>
  <c r="C73" i="2"/>
  <c r="C74" i="2"/>
  <c r="L76" i="2"/>
  <c r="L78" i="2"/>
  <c r="L75" i="2"/>
  <c r="L77" i="2"/>
  <c r="L73" i="2"/>
  <c r="N70" i="2"/>
  <c r="B76" i="2"/>
  <c r="N71" i="2"/>
  <c r="B73" i="2"/>
  <c r="B74" i="2"/>
  <c r="B78" i="2"/>
  <c r="B77" i="2"/>
  <c r="B75" i="2"/>
  <c r="M78" i="2"/>
  <c r="M77" i="2"/>
  <c r="M73" i="2"/>
  <c r="M74" i="2"/>
  <c r="M76" i="2"/>
  <c r="M75" i="2"/>
  <c r="J77" i="2"/>
  <c r="J75" i="2"/>
  <c r="J73" i="2"/>
  <c r="J76" i="2"/>
  <c r="L74" i="2"/>
  <c r="J78" i="2"/>
  <c r="J74" i="2"/>
  <c r="G76" i="2"/>
  <c r="K73" i="2"/>
  <c r="K77" i="2"/>
  <c r="E75" i="2"/>
  <c r="E78" i="2"/>
  <c r="E77" i="2"/>
  <c r="E74" i="2"/>
  <c r="E73" i="2"/>
  <c r="G73" i="2"/>
  <c r="G78" i="2"/>
  <c r="G77" i="2"/>
  <c r="G74" i="2"/>
  <c r="G75" i="2"/>
  <c r="K76" i="2"/>
  <c r="K75" i="2"/>
  <c r="K74" i="2"/>
  <c r="K78" i="2"/>
  <c r="E76" i="2"/>
  <c r="F76" i="2"/>
  <c r="F73" i="2"/>
  <c r="H75" i="2"/>
  <c r="D75" i="2"/>
  <c r="H78" i="2"/>
  <c r="D74" i="2"/>
  <c r="F74" i="2"/>
  <c r="D76" i="2"/>
  <c r="H77" i="2"/>
  <c r="F78" i="2"/>
  <c r="N74" i="2" l="1"/>
  <c r="N75" i="2"/>
  <c r="N73" i="2"/>
  <c r="N77" i="2"/>
  <c r="N78" i="2"/>
  <c r="N76" i="2"/>
</calcChain>
</file>

<file path=xl/sharedStrings.xml><?xml version="1.0" encoding="utf-8"?>
<sst xmlns="http://schemas.openxmlformats.org/spreadsheetml/2006/main" count="93" uniqueCount="79">
  <si>
    <t>MELBOURNE</t>
  </si>
  <si>
    <t>ADELAIDE</t>
  </si>
  <si>
    <t>PERTH</t>
  </si>
  <si>
    <t>TRAVEL DAY</t>
  </si>
  <si>
    <t>01.01.15</t>
  </si>
  <si>
    <t>02.01.15</t>
  </si>
  <si>
    <t>03.01.15</t>
  </si>
  <si>
    <t>04.01.15</t>
  </si>
  <si>
    <t>05.01.15</t>
  </si>
  <si>
    <t>06.01.15</t>
  </si>
  <si>
    <t>07.01.15</t>
  </si>
  <si>
    <t>08.01.15</t>
  </si>
  <si>
    <t>09.01.15</t>
  </si>
  <si>
    <t>10.01.15</t>
  </si>
  <si>
    <t>11.01.15</t>
  </si>
  <si>
    <t>Radio Ads</t>
  </si>
  <si>
    <t>FOH Operator</t>
  </si>
  <si>
    <t>Security</t>
  </si>
  <si>
    <t>Catering</t>
  </si>
  <si>
    <t>Accomodation</t>
  </si>
  <si>
    <t xml:space="preserve">APRA </t>
  </si>
  <si>
    <t>Public Liability Insurance</t>
  </si>
  <si>
    <t>INCOME</t>
  </si>
  <si>
    <t>THE BAND TOUR 2015</t>
  </si>
  <si>
    <t>GENERAL NATIONAL EXPENSES</t>
    <phoneticPr fontId="1" type="noConversion"/>
  </si>
  <si>
    <t>Regional poster postage</t>
  </si>
  <si>
    <t>National Flier</t>
  </si>
  <si>
    <t>National A2 Poster printing</t>
  </si>
  <si>
    <t>National A2 Poster delivery</t>
  </si>
  <si>
    <t>National Facebook Campaign</t>
  </si>
  <si>
    <t>Laminates &amp; Tour Books</t>
  </si>
  <si>
    <t>Misc Taxis</t>
  </si>
  <si>
    <t>Misc Petrol</t>
  </si>
  <si>
    <t>DJ</t>
    <phoneticPr fontId="1" type="noConversion"/>
  </si>
  <si>
    <t>Lighting Operator</t>
    <phoneticPr fontId="1" type="noConversion"/>
  </si>
  <si>
    <t>Venue</t>
  </si>
  <si>
    <t>Total</t>
  </si>
  <si>
    <t>City</t>
  </si>
  <si>
    <t>Date</t>
  </si>
  <si>
    <t>Ticket Price</t>
  </si>
  <si>
    <t>Capacity</t>
  </si>
  <si>
    <t>Artwork</t>
  </si>
  <si>
    <t>Printing</t>
  </si>
  <si>
    <t>Press ads</t>
  </si>
  <si>
    <t>Poster Dist</t>
  </si>
  <si>
    <t>Radio</t>
  </si>
  <si>
    <t>TV</t>
  </si>
  <si>
    <t>Publicity</t>
  </si>
  <si>
    <t>Credit Card Charges</t>
  </si>
  <si>
    <t>Car Hire</t>
  </si>
  <si>
    <t>Fuel</t>
  </si>
  <si>
    <t>Production</t>
  </si>
  <si>
    <t>Tour Manager</t>
  </si>
  <si>
    <t>Supports</t>
  </si>
  <si>
    <t>Rehearsals</t>
  </si>
  <si>
    <t>Venue Hire</t>
  </si>
  <si>
    <t>Artist Per Diem</t>
  </si>
  <si>
    <t>GST</t>
  </si>
  <si>
    <t>Total Expenses</t>
  </si>
  <si>
    <t>Profit/(loss)   100.00%</t>
  </si>
  <si>
    <t>Backline</t>
  </si>
  <si>
    <t>Band</t>
  </si>
  <si>
    <t>Crew</t>
  </si>
  <si>
    <t>Crew 2</t>
  </si>
  <si>
    <t>One Off Costs</t>
  </si>
  <si>
    <t>Postage</t>
  </si>
  <si>
    <t>Parking</t>
  </si>
  <si>
    <t>Visas</t>
  </si>
  <si>
    <t>Travel Insurance</t>
    <phoneticPr fontId="1" type="noConversion"/>
  </si>
  <si>
    <t>Marketing</t>
    <phoneticPr fontId="1" type="noConversion"/>
  </si>
  <si>
    <t>SHOW COSTS</t>
    <phoneticPr fontId="1" type="noConversion"/>
  </si>
  <si>
    <t xml:space="preserve">Publicity </t>
    <phoneticPr fontId="1" type="noConversion"/>
  </si>
  <si>
    <t>International Airfares</t>
  </si>
  <si>
    <t xml:space="preserve">Domestic Airfares </t>
  </si>
  <si>
    <t>TBC</t>
  </si>
  <si>
    <t>DAY OFF</t>
  </si>
  <si>
    <t>FESTIVAL</t>
  </si>
  <si>
    <t>BRISBANE</t>
  </si>
  <si>
    <t>SYDNEY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</si>
</sst>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NumberFormat="1" applyFont="1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NumberFormat="1" applyFill="1"/>
    <xf numFmtId="0" fontId="2" fillId="4" borderId="0" xfId="0" applyNumberFormat="1" applyFont="1" applyFill="1"/>
    <xf numFmtId="0" fontId="0" fillId="3" borderId="0" xfId="0" applyNumberFormat="1" applyFill="1"/>
    <xf numFmtId="0" fontId="6" fillId="0" borderId="0" xfId="0" applyFo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pane xSplit="1" topLeftCell="C1" activePane="topRight" state="frozen"/>
      <selection pane="topRight" activeCell="P24" sqref="P24"/>
    </sheetView>
  </sheetViews>
  <sheetFormatPr defaultColWidth="11.42578125" defaultRowHeight="12.75" x14ac:dyDescent="0.2"/>
  <cols>
    <col min="1" max="1" width="30.140625" customWidth="1"/>
    <col min="2" max="2" width="13.7109375" customWidth="1"/>
    <col min="3" max="13" width="15.7109375" customWidth="1"/>
    <col min="14" max="14" width="13.7109375" customWidth="1"/>
  </cols>
  <sheetData>
    <row r="1" spans="1:14" x14ac:dyDescent="0.2">
      <c r="B1" s="18" t="s">
        <v>23</v>
      </c>
      <c r="C1" s="18"/>
      <c r="D1" s="18"/>
      <c r="E1" s="18"/>
    </row>
    <row r="2" spans="1:14" x14ac:dyDescent="0.2">
      <c r="B2" s="18"/>
      <c r="C2" s="18"/>
      <c r="D2" s="18"/>
      <c r="E2" s="18"/>
    </row>
    <row r="4" spans="1:14" x14ac:dyDescent="0.2">
      <c r="A4" t="s">
        <v>35</v>
      </c>
      <c r="B4" s="6" t="s">
        <v>64</v>
      </c>
      <c r="C4" s="10" t="s">
        <v>74</v>
      </c>
      <c r="D4" s="10" t="s">
        <v>74</v>
      </c>
      <c r="E4" s="10" t="s">
        <v>74</v>
      </c>
      <c r="F4" s="10" t="s">
        <v>75</v>
      </c>
      <c r="G4" s="10" t="s">
        <v>76</v>
      </c>
      <c r="H4" s="10" t="s">
        <v>74</v>
      </c>
      <c r="I4" s="10" t="s">
        <v>3</v>
      </c>
      <c r="J4" s="10" t="s">
        <v>74</v>
      </c>
      <c r="K4" s="10" t="s">
        <v>74</v>
      </c>
      <c r="L4" s="10" t="s">
        <v>74</v>
      </c>
      <c r="M4" s="10" t="s">
        <v>74</v>
      </c>
      <c r="N4" s="12" t="s">
        <v>36</v>
      </c>
    </row>
    <row r="5" spans="1:14" x14ac:dyDescent="0.2">
      <c r="A5" t="s">
        <v>37</v>
      </c>
      <c r="B5" s="3"/>
      <c r="C5" s="10" t="s">
        <v>77</v>
      </c>
      <c r="D5" s="10" t="s">
        <v>78</v>
      </c>
      <c r="E5" s="10" t="s">
        <v>0</v>
      </c>
      <c r="F5" s="10" t="s">
        <v>1</v>
      </c>
      <c r="G5" s="10" t="s">
        <v>2</v>
      </c>
      <c r="H5" s="10" t="s">
        <v>74</v>
      </c>
      <c r="I5" s="10" t="s">
        <v>74</v>
      </c>
      <c r="J5" s="10" t="s">
        <v>74</v>
      </c>
      <c r="K5" s="10" t="s">
        <v>74</v>
      </c>
      <c r="L5" s="10" t="s">
        <v>74</v>
      </c>
      <c r="M5" s="10" t="s">
        <v>74</v>
      </c>
    </row>
    <row r="6" spans="1:14" x14ac:dyDescent="0.2">
      <c r="B6" s="3"/>
      <c r="C6" s="3"/>
      <c r="D6" s="3"/>
      <c r="F6" s="3"/>
      <c r="G6" s="3"/>
      <c r="H6" s="3"/>
      <c r="I6" s="3"/>
      <c r="J6" s="3"/>
      <c r="K6" s="3"/>
      <c r="L6" s="3"/>
      <c r="M6" s="3"/>
    </row>
    <row r="7" spans="1:14" x14ac:dyDescent="0.2">
      <c r="A7" t="s">
        <v>38</v>
      </c>
      <c r="B7" s="3"/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</row>
    <row r="8" spans="1:14" x14ac:dyDescent="0.2">
      <c r="A8" t="s">
        <v>39</v>
      </c>
      <c r="C8" s="17">
        <v>35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3"/>
    </row>
    <row r="9" spans="1:14" x14ac:dyDescent="0.2">
      <c r="A9" t="s">
        <v>40</v>
      </c>
      <c r="C9" s="17">
        <v>250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14">
        <f t="shared" ref="N9:N17" si="0">SUM(B9:M9)</f>
        <v>250</v>
      </c>
    </row>
    <row r="10" spans="1:14" x14ac:dyDescent="0.2">
      <c r="N10" s="14"/>
    </row>
    <row r="11" spans="1:14" x14ac:dyDescent="0.2">
      <c r="A11" s="5" t="s">
        <v>22</v>
      </c>
      <c r="N11" s="14"/>
    </row>
    <row r="12" spans="1:14" x14ac:dyDescent="0.2">
      <c r="A12" s="9">
        <v>1</v>
      </c>
      <c r="B12" s="1"/>
      <c r="C12" s="1">
        <f>C8*C9</f>
        <v>8750</v>
      </c>
      <c r="D12" s="1">
        <f>SUM(D8*D9)</f>
        <v>0</v>
      </c>
      <c r="E12" s="1">
        <f>SUM(E8*E9)</f>
        <v>0</v>
      </c>
      <c r="F12" s="1">
        <f>SUM(F8*F9)</f>
        <v>0</v>
      </c>
      <c r="G12" s="1">
        <f>SUM(G8*G9)</f>
        <v>0</v>
      </c>
      <c r="H12" s="1">
        <f>H8*H9</f>
        <v>0</v>
      </c>
      <c r="I12" s="1">
        <f>I8*I9</f>
        <v>0</v>
      </c>
      <c r="J12" s="1">
        <f>J8*J9</f>
        <v>0</v>
      </c>
      <c r="K12" s="1">
        <f>SUM(K8*K9)</f>
        <v>0</v>
      </c>
      <c r="L12" s="1">
        <f>L8*L9</f>
        <v>0</v>
      </c>
      <c r="M12" s="1">
        <f>M8*M9</f>
        <v>0</v>
      </c>
      <c r="N12" s="14">
        <f t="shared" si="0"/>
        <v>8750</v>
      </c>
    </row>
    <row r="13" spans="1:14" x14ac:dyDescent="0.2">
      <c r="A13" s="9">
        <v>0.9</v>
      </c>
      <c r="B13" s="1"/>
      <c r="C13" s="1">
        <f>(C8*C9)*0.9</f>
        <v>7875</v>
      </c>
      <c r="D13" s="11">
        <f>SUM(D8*D9)*0.9</f>
        <v>0</v>
      </c>
      <c r="E13" s="1">
        <f>SUM(E8*E9)*0.9</f>
        <v>0</v>
      </c>
      <c r="F13" s="1">
        <f>SUM(F8*F9)*0.9</f>
        <v>0</v>
      </c>
      <c r="G13" s="1">
        <f>SUM(G8*G9)*0.9</f>
        <v>0</v>
      </c>
      <c r="H13" s="1">
        <f>(H8*H9)*0.9</f>
        <v>0</v>
      </c>
      <c r="I13" s="1">
        <f>(I8*I9)*0.9</f>
        <v>0</v>
      </c>
      <c r="J13" s="1">
        <f>(J8*J9)*0.9</f>
        <v>0</v>
      </c>
      <c r="K13" s="1">
        <f>SUM(K8*K9)*0.9</f>
        <v>0</v>
      </c>
      <c r="L13" s="1">
        <f>(L8*L9)*0.9</f>
        <v>0</v>
      </c>
      <c r="M13" s="1">
        <f>(M8*M9)*0.9</f>
        <v>0</v>
      </c>
      <c r="N13" s="14">
        <f t="shared" si="0"/>
        <v>7875</v>
      </c>
    </row>
    <row r="14" spans="1:14" x14ac:dyDescent="0.2">
      <c r="A14" s="9">
        <v>0.8</v>
      </c>
      <c r="B14" s="1"/>
      <c r="C14" s="1">
        <f>(C8*C9)*0.8</f>
        <v>7000</v>
      </c>
      <c r="D14" s="1">
        <f>SUM(D8*D9)*0.8</f>
        <v>0</v>
      </c>
      <c r="E14" s="1">
        <f>SUM(E8*E9)*0.8</f>
        <v>0</v>
      </c>
      <c r="F14" s="1">
        <f>SUM(F8*F9)*0.8</f>
        <v>0</v>
      </c>
      <c r="G14" s="1">
        <f>SUM(G8*G9)*0.8</f>
        <v>0</v>
      </c>
      <c r="H14" s="1">
        <f>(H8*H9)*0.8</f>
        <v>0</v>
      </c>
      <c r="I14" s="1">
        <f>(I8*I9)*0.8</f>
        <v>0</v>
      </c>
      <c r="J14" s="1">
        <f>(J8*J9)*0.8</f>
        <v>0</v>
      </c>
      <c r="K14" s="1">
        <f>SUM(K8*K9)*0.8</f>
        <v>0</v>
      </c>
      <c r="L14" s="1">
        <f>(L8*L9)*0.8</f>
        <v>0</v>
      </c>
      <c r="M14" s="1">
        <f>(M8*M9)*0.8</f>
        <v>0</v>
      </c>
      <c r="N14" s="14">
        <f t="shared" si="0"/>
        <v>7000</v>
      </c>
    </row>
    <row r="15" spans="1:14" x14ac:dyDescent="0.2">
      <c r="A15" s="9">
        <v>0.7</v>
      </c>
      <c r="B15" s="1"/>
      <c r="C15" s="1">
        <f>(C8*C9)*0.7</f>
        <v>6125</v>
      </c>
      <c r="D15" s="1">
        <f>SUM(D8*D9)*0.7</f>
        <v>0</v>
      </c>
      <c r="E15" s="1">
        <f>SUM(E8*E9)*0.7</f>
        <v>0</v>
      </c>
      <c r="F15" s="1">
        <f>SUM(F8*F9)*0.7</f>
        <v>0</v>
      </c>
      <c r="G15" s="1">
        <f>SUM(G8*G9)*0.7</f>
        <v>0</v>
      </c>
      <c r="H15" s="1">
        <f>(H8*H9)*0.7</f>
        <v>0</v>
      </c>
      <c r="I15" s="1">
        <f>(I8*I9)*0.7</f>
        <v>0</v>
      </c>
      <c r="J15" s="1">
        <f>(J8*J9)*0.7</f>
        <v>0</v>
      </c>
      <c r="K15" s="1">
        <f>SUM(K8*K9)*0.7</f>
        <v>0</v>
      </c>
      <c r="L15" s="1">
        <f>(L8*L9)*0.7</f>
        <v>0</v>
      </c>
      <c r="M15" s="1">
        <f>(M8*M9)*0.7</f>
        <v>0</v>
      </c>
      <c r="N15" s="14">
        <f t="shared" si="0"/>
        <v>6125</v>
      </c>
    </row>
    <row r="16" spans="1:14" x14ac:dyDescent="0.2">
      <c r="A16" s="9">
        <v>0.6</v>
      </c>
      <c r="B16" s="1"/>
      <c r="C16" s="1">
        <f>(C8*C9)*0.6</f>
        <v>5250</v>
      </c>
      <c r="D16" s="1">
        <f>SUM(D8*D9)*0.6</f>
        <v>0</v>
      </c>
      <c r="E16" s="1">
        <f>SUM(E8*E9)*0.6</f>
        <v>0</v>
      </c>
      <c r="F16" s="1">
        <f>SUM(F8*F9)*0.6</f>
        <v>0</v>
      </c>
      <c r="G16" s="1">
        <f>SUM(G8*G9)*0.6</f>
        <v>0</v>
      </c>
      <c r="H16" s="1">
        <f>(H8*H9)*0.6</f>
        <v>0</v>
      </c>
      <c r="I16" s="1">
        <f>(I8*I9)*0.6</f>
        <v>0</v>
      </c>
      <c r="J16" s="1">
        <f>(J8*J9)*0.6</f>
        <v>0</v>
      </c>
      <c r="K16" s="1">
        <f>SUM(K8*K9)*0.6</f>
        <v>0</v>
      </c>
      <c r="L16" s="1">
        <f>(L8*L9)*0.6</f>
        <v>0</v>
      </c>
      <c r="M16" s="1">
        <f>(M8*M9)*0.6</f>
        <v>0</v>
      </c>
      <c r="N16" s="14">
        <f t="shared" si="0"/>
        <v>5250</v>
      </c>
    </row>
    <row r="17" spans="1:14" x14ac:dyDescent="0.2">
      <c r="A17" s="9">
        <v>0.5</v>
      </c>
      <c r="B17" s="1"/>
      <c r="C17" s="1">
        <f>(C8*C9)*0.5</f>
        <v>4375</v>
      </c>
      <c r="D17" s="1">
        <f>SUM(D8*D9)*0.5</f>
        <v>0</v>
      </c>
      <c r="E17" s="1">
        <f>SUM(E8*E9)*0.5</f>
        <v>0</v>
      </c>
      <c r="F17" s="1">
        <f>SUM(F8*F9)*0.5</f>
        <v>0</v>
      </c>
      <c r="G17" s="1">
        <f>SUM(G8*G9)*0.5</f>
        <v>0</v>
      </c>
      <c r="H17" s="1">
        <f>(H8*H9)*0.5</f>
        <v>0</v>
      </c>
      <c r="I17" s="1">
        <f>(I8*I9)*0.5</f>
        <v>0</v>
      </c>
      <c r="J17" s="1">
        <f>(J8*J9)*0.5</f>
        <v>0</v>
      </c>
      <c r="K17" s="1">
        <f>SUM(K8*K9)*0.5</f>
        <v>0</v>
      </c>
      <c r="L17" s="1">
        <f>(L8*L9)*0.5</f>
        <v>0</v>
      </c>
      <c r="M17" s="1">
        <f>(M8*M9)*0.5</f>
        <v>0</v>
      </c>
      <c r="N17" s="14">
        <f t="shared" si="0"/>
        <v>4375</v>
      </c>
    </row>
    <row r="18" spans="1:14" x14ac:dyDescent="0.2">
      <c r="N18" s="14"/>
    </row>
    <row r="19" spans="1:14" x14ac:dyDescent="0.2">
      <c r="N19" s="14"/>
    </row>
    <row r="20" spans="1:14" x14ac:dyDescent="0.2">
      <c r="A20" s="5" t="s">
        <v>24</v>
      </c>
      <c r="N20" s="14"/>
    </row>
    <row r="21" spans="1:14" x14ac:dyDescent="0.2">
      <c r="A21" t="s">
        <v>67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14">
        <f t="shared" ref="N21:N28" si="1">SUM(B21:M21)</f>
        <v>0</v>
      </c>
    </row>
    <row r="22" spans="1:14" x14ac:dyDescent="0.2">
      <c r="A22" s="7" t="s">
        <v>72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14">
        <f t="shared" si="1"/>
        <v>0</v>
      </c>
    </row>
    <row r="23" spans="1:14" x14ac:dyDescent="0.2">
      <c r="A23" s="7" t="s">
        <v>73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14">
        <f t="shared" si="1"/>
        <v>0</v>
      </c>
    </row>
    <row r="24" spans="1:14" x14ac:dyDescent="0.2">
      <c r="A24" t="s">
        <v>68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4">
        <f t="shared" si="1"/>
        <v>0</v>
      </c>
    </row>
    <row r="25" spans="1:14" x14ac:dyDescent="0.2">
      <c r="A25" s="7" t="s">
        <v>21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14">
        <f t="shared" si="1"/>
        <v>0</v>
      </c>
    </row>
    <row r="26" spans="1:14" x14ac:dyDescent="0.2">
      <c r="A26" s="7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14">
        <f t="shared" si="1"/>
        <v>0</v>
      </c>
    </row>
    <row r="27" spans="1:14" x14ac:dyDescent="0.2">
      <c r="A27" t="s">
        <v>69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14">
        <f t="shared" si="1"/>
        <v>0</v>
      </c>
    </row>
    <row r="28" spans="1:14" x14ac:dyDescent="0.2">
      <c r="A28" t="s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14">
        <f t="shared" si="1"/>
        <v>0</v>
      </c>
    </row>
    <row r="29" spans="1:14" x14ac:dyDescent="0.2">
      <c r="A29" t="s">
        <v>25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14">
        <f t="shared" ref="N29:N40" si="2">SUM(B29:M29)</f>
        <v>0</v>
      </c>
    </row>
    <row r="30" spans="1:14" x14ac:dyDescent="0.2">
      <c r="A30" t="s">
        <v>26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s="14">
        <f t="shared" si="2"/>
        <v>0</v>
      </c>
    </row>
    <row r="31" spans="1:14" x14ac:dyDescent="0.2">
      <c r="A3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14">
        <f t="shared" si="2"/>
        <v>0</v>
      </c>
    </row>
    <row r="32" spans="1:14" x14ac:dyDescent="0.2">
      <c r="A32" t="s">
        <v>29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14">
        <f t="shared" si="2"/>
        <v>0</v>
      </c>
    </row>
    <row r="33" spans="1:14" x14ac:dyDescent="0.2">
      <c r="A33" t="s">
        <v>30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14">
        <f t="shared" si="2"/>
        <v>0</v>
      </c>
    </row>
    <row r="34" spans="1:14" x14ac:dyDescent="0.2">
      <c r="A34" t="s">
        <v>31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14">
        <f t="shared" si="2"/>
        <v>0</v>
      </c>
    </row>
    <row r="35" spans="1:14" x14ac:dyDescent="0.2">
      <c r="A35" t="s">
        <v>71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s="14">
        <f t="shared" si="2"/>
        <v>0</v>
      </c>
    </row>
    <row r="36" spans="1:14" x14ac:dyDescent="0.2">
      <c r="A36" t="s">
        <v>32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14">
        <f t="shared" si="2"/>
        <v>0</v>
      </c>
    </row>
    <row r="37" spans="1:14" x14ac:dyDescent="0.2">
      <c r="A37" t="s">
        <v>41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14">
        <f t="shared" si="2"/>
        <v>0</v>
      </c>
    </row>
    <row r="38" spans="1:14" x14ac:dyDescent="0.2">
      <c r="A38" t="s">
        <v>42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14">
        <f t="shared" si="2"/>
        <v>0</v>
      </c>
    </row>
    <row r="39" spans="1:14" x14ac:dyDescent="0.2">
      <c r="A39" s="7" t="s">
        <v>15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 s="14">
        <f>SUM(B39:M39)</f>
        <v>0</v>
      </c>
    </row>
    <row r="40" spans="1:14" x14ac:dyDescent="0.2">
      <c r="A40" t="s">
        <v>43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s="14">
        <f t="shared" si="2"/>
        <v>0</v>
      </c>
    </row>
    <row r="41" spans="1:14" x14ac:dyDescent="0.2">
      <c r="N41" s="14"/>
    </row>
    <row r="42" spans="1:14" x14ac:dyDescent="0.2">
      <c r="A42" s="5" t="s">
        <v>70</v>
      </c>
      <c r="N42" s="14"/>
    </row>
    <row r="43" spans="1:14" x14ac:dyDescent="0.2">
      <c r="A43" t="s">
        <v>55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f>SUM(J9*3)</f>
        <v>0</v>
      </c>
      <c r="K43">
        <f>SUM(K9*3)</f>
        <v>0</v>
      </c>
      <c r="L43">
        <f>SUM(L9*3)</f>
        <v>0</v>
      </c>
      <c r="M43">
        <f>SUM(M9*3)</f>
        <v>0</v>
      </c>
      <c r="N43" s="14">
        <f t="shared" ref="N43:N68" si="3">SUM(B43:M43)</f>
        <v>0</v>
      </c>
    </row>
    <row r="44" spans="1:14" x14ac:dyDescent="0.2">
      <c r="A44" t="s">
        <v>44</v>
      </c>
      <c r="B44" s="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s="14">
        <f t="shared" si="3"/>
        <v>0</v>
      </c>
    </row>
    <row r="45" spans="1:14" x14ac:dyDescent="0.2">
      <c r="A45" t="s">
        <v>45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s="14">
        <f t="shared" si="3"/>
        <v>0</v>
      </c>
    </row>
    <row r="46" spans="1:14" x14ac:dyDescent="0.2">
      <c r="A46" t="s">
        <v>46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 s="14">
        <f t="shared" si="3"/>
        <v>0</v>
      </c>
    </row>
    <row r="47" spans="1:14" x14ac:dyDescent="0.2">
      <c r="A47" t="s">
        <v>47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s="14">
        <f t="shared" si="3"/>
        <v>0</v>
      </c>
    </row>
    <row r="48" spans="1:14" x14ac:dyDescent="0.2">
      <c r="A48" t="s">
        <v>65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 s="14">
        <f t="shared" si="3"/>
        <v>0</v>
      </c>
    </row>
    <row r="49" spans="1:14" x14ac:dyDescent="0.2">
      <c r="A49" t="s">
        <v>48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 s="14">
        <f t="shared" si="3"/>
        <v>0</v>
      </c>
    </row>
    <row r="50" spans="1:14" x14ac:dyDescent="0.2">
      <c r="A50" t="s">
        <v>49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 s="14">
        <f t="shared" si="3"/>
        <v>0</v>
      </c>
    </row>
    <row r="51" spans="1:14" x14ac:dyDescent="0.2">
      <c r="A51" t="s">
        <v>66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 s="14">
        <f t="shared" si="3"/>
        <v>0</v>
      </c>
    </row>
    <row r="52" spans="1:14" x14ac:dyDescent="0.2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s="14">
        <f t="shared" si="3"/>
        <v>0</v>
      </c>
    </row>
    <row r="53" spans="1:14" x14ac:dyDescent="0.2">
      <c r="A53" s="7" t="s">
        <v>19</v>
      </c>
      <c r="B53">
        <v>0</v>
      </c>
      <c r="C53">
        <v>0</v>
      </c>
      <c r="D53">
        <v>0</v>
      </c>
      <c r="E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s="14">
        <f t="shared" si="3"/>
        <v>0</v>
      </c>
    </row>
    <row r="54" spans="1:14" x14ac:dyDescent="0.2">
      <c r="A54" s="7" t="s">
        <v>18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s="14">
        <f>SUM(B54:M54)</f>
        <v>0</v>
      </c>
    </row>
    <row r="55" spans="1:14" x14ac:dyDescent="0.2">
      <c r="A55" t="s">
        <v>51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 s="14">
        <f t="shared" si="3"/>
        <v>0</v>
      </c>
    </row>
    <row r="56" spans="1:14" x14ac:dyDescent="0.2">
      <c r="A56" s="7" t="s">
        <v>16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 s="14">
        <f t="shared" si="3"/>
        <v>0</v>
      </c>
    </row>
    <row r="57" spans="1:14" x14ac:dyDescent="0.2">
      <c r="A57" t="s">
        <v>34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 s="14">
        <f t="shared" si="3"/>
        <v>0</v>
      </c>
    </row>
    <row r="58" spans="1:14" x14ac:dyDescent="0.2">
      <c r="A58" t="s">
        <v>51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s="14">
        <f t="shared" si="3"/>
        <v>0</v>
      </c>
    </row>
    <row r="59" spans="1:14" x14ac:dyDescent="0.2">
      <c r="A59" t="s">
        <v>52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 s="14">
        <f t="shared" si="3"/>
        <v>0</v>
      </c>
    </row>
    <row r="60" spans="1:14" x14ac:dyDescent="0.2">
      <c r="A60" t="s">
        <v>61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 s="14">
        <f t="shared" si="3"/>
        <v>0</v>
      </c>
    </row>
    <row r="61" spans="1:14" x14ac:dyDescent="0.2">
      <c r="A61" t="s">
        <v>62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 s="14">
        <f t="shared" si="3"/>
        <v>0</v>
      </c>
    </row>
    <row r="62" spans="1:14" x14ac:dyDescent="0.2">
      <c r="A62" t="s">
        <v>63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 s="14">
        <f t="shared" si="3"/>
        <v>0</v>
      </c>
    </row>
    <row r="63" spans="1:14" x14ac:dyDescent="0.2">
      <c r="A63" s="7" t="s">
        <v>17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 s="14">
        <f>SUM(B63:M63)</f>
        <v>0</v>
      </c>
    </row>
    <row r="64" spans="1:14" x14ac:dyDescent="0.2">
      <c r="A64" t="s">
        <v>60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 s="14">
        <f t="shared" si="3"/>
        <v>0</v>
      </c>
    </row>
    <row r="65" spans="1:14" x14ac:dyDescent="0.2">
      <c r="A65" t="s">
        <v>53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 s="14">
        <f t="shared" si="3"/>
        <v>0</v>
      </c>
    </row>
    <row r="66" spans="1:14" x14ac:dyDescent="0.2">
      <c r="A66" t="s">
        <v>33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 s="14">
        <f t="shared" si="3"/>
        <v>0</v>
      </c>
    </row>
    <row r="67" spans="1:14" x14ac:dyDescent="0.2">
      <c r="A67" t="s">
        <v>54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 s="14">
        <f t="shared" si="3"/>
        <v>0</v>
      </c>
    </row>
    <row r="68" spans="1:14" x14ac:dyDescent="0.2">
      <c r="A68" t="s">
        <v>56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 s="14">
        <f t="shared" si="3"/>
        <v>0</v>
      </c>
    </row>
    <row r="69" spans="1:14" x14ac:dyDescent="0.2">
      <c r="N69" s="1"/>
    </row>
    <row r="70" spans="1:14" x14ac:dyDescent="0.2">
      <c r="A70" t="s">
        <v>57</v>
      </c>
      <c r="B70" s="1">
        <f t="shared" ref="B70:M70" si="4">SUM(B21:B67)*0.1</f>
        <v>0</v>
      </c>
      <c r="C70" s="1">
        <f t="shared" si="4"/>
        <v>0</v>
      </c>
      <c r="D70" s="1">
        <f t="shared" si="4"/>
        <v>0</v>
      </c>
      <c r="E70" s="1">
        <f t="shared" si="4"/>
        <v>0</v>
      </c>
      <c r="F70" s="1">
        <f t="shared" si="4"/>
        <v>0</v>
      </c>
      <c r="G70" s="1">
        <f t="shared" si="4"/>
        <v>0</v>
      </c>
      <c r="H70" s="1">
        <f t="shared" ref="H70" si="5">SUM(H21:H67)*0.1</f>
        <v>0</v>
      </c>
      <c r="I70" s="1">
        <f t="shared" si="4"/>
        <v>0</v>
      </c>
      <c r="J70" s="1">
        <f t="shared" si="4"/>
        <v>0</v>
      </c>
      <c r="K70" s="1">
        <f t="shared" si="4"/>
        <v>0</v>
      </c>
      <c r="L70" s="1">
        <f t="shared" si="4"/>
        <v>0</v>
      </c>
      <c r="M70" s="1">
        <f t="shared" si="4"/>
        <v>0</v>
      </c>
      <c r="N70" s="16">
        <f t="shared" ref="N70:N78" si="6">SUM(B70:M70)</f>
        <v>0</v>
      </c>
    </row>
    <row r="71" spans="1:14" x14ac:dyDescent="0.2">
      <c r="A71" t="s">
        <v>58</v>
      </c>
      <c r="B71" s="1">
        <f t="shared" ref="B71:M71" si="7">SUM(B21:B70)</f>
        <v>0</v>
      </c>
      <c r="C71" s="1">
        <f t="shared" si="7"/>
        <v>0</v>
      </c>
      <c r="D71" s="1">
        <f t="shared" si="7"/>
        <v>0</v>
      </c>
      <c r="E71" s="1">
        <f t="shared" si="7"/>
        <v>0</v>
      </c>
      <c r="F71" s="1">
        <f t="shared" si="7"/>
        <v>0</v>
      </c>
      <c r="G71" s="1">
        <f t="shared" si="7"/>
        <v>0</v>
      </c>
      <c r="H71" s="1">
        <f t="shared" ref="H71" si="8">SUM(H21:H70)</f>
        <v>0</v>
      </c>
      <c r="I71" s="1">
        <f t="shared" si="7"/>
        <v>0</v>
      </c>
      <c r="J71" s="1">
        <f t="shared" si="7"/>
        <v>0</v>
      </c>
      <c r="K71" s="1">
        <f t="shared" si="7"/>
        <v>0</v>
      </c>
      <c r="L71" s="1">
        <f t="shared" si="7"/>
        <v>0</v>
      </c>
      <c r="M71" s="1">
        <f t="shared" si="7"/>
        <v>0</v>
      </c>
      <c r="N71" s="16">
        <f t="shared" si="6"/>
        <v>0</v>
      </c>
    </row>
    <row r="72" spans="1:14" x14ac:dyDescent="0.2">
      <c r="N72" s="1">
        <f t="shared" si="6"/>
        <v>0</v>
      </c>
    </row>
    <row r="73" spans="1:14" x14ac:dyDescent="0.2">
      <c r="A73" t="s">
        <v>59</v>
      </c>
      <c r="B73" s="1">
        <f t="shared" ref="B73:M73" si="9">B12-B71</f>
        <v>0</v>
      </c>
      <c r="C73" s="1">
        <f t="shared" si="9"/>
        <v>8750</v>
      </c>
      <c r="D73" s="1">
        <f t="shared" si="9"/>
        <v>0</v>
      </c>
      <c r="E73" s="1">
        <f t="shared" si="9"/>
        <v>0</v>
      </c>
      <c r="F73" s="1">
        <f t="shared" si="9"/>
        <v>0</v>
      </c>
      <c r="G73" s="1">
        <f t="shared" si="9"/>
        <v>0</v>
      </c>
      <c r="H73" s="1">
        <f t="shared" ref="H73" si="10">H12-H71</f>
        <v>0</v>
      </c>
      <c r="I73" s="1">
        <f t="shared" si="9"/>
        <v>0</v>
      </c>
      <c r="J73" s="1">
        <f t="shared" si="9"/>
        <v>0</v>
      </c>
      <c r="K73" s="1">
        <f t="shared" si="9"/>
        <v>0</v>
      </c>
      <c r="L73" s="1">
        <f t="shared" si="9"/>
        <v>0</v>
      </c>
      <c r="M73" s="1">
        <f t="shared" si="9"/>
        <v>0</v>
      </c>
      <c r="N73" s="15">
        <f t="shared" si="6"/>
        <v>8750</v>
      </c>
    </row>
    <row r="74" spans="1:14" x14ac:dyDescent="0.2">
      <c r="A74" s="2">
        <v>0.9</v>
      </c>
      <c r="B74" s="1">
        <f t="shared" ref="B74:M74" si="11">B13-B71</f>
        <v>0</v>
      </c>
      <c r="C74" s="1">
        <f t="shared" si="11"/>
        <v>7875</v>
      </c>
      <c r="D74" s="1">
        <f t="shared" si="11"/>
        <v>0</v>
      </c>
      <c r="E74" s="1">
        <f t="shared" si="11"/>
        <v>0</v>
      </c>
      <c r="F74" s="1">
        <f t="shared" si="11"/>
        <v>0</v>
      </c>
      <c r="G74" s="1">
        <f t="shared" si="11"/>
        <v>0</v>
      </c>
      <c r="H74" s="1">
        <f t="shared" ref="H74" si="12">H13-H71</f>
        <v>0</v>
      </c>
      <c r="I74" s="1">
        <f t="shared" si="11"/>
        <v>0</v>
      </c>
      <c r="J74" s="1">
        <f t="shared" si="11"/>
        <v>0</v>
      </c>
      <c r="K74" s="1">
        <f t="shared" si="11"/>
        <v>0</v>
      </c>
      <c r="L74" s="1">
        <f t="shared" si="11"/>
        <v>0</v>
      </c>
      <c r="M74" s="1">
        <f t="shared" si="11"/>
        <v>0</v>
      </c>
      <c r="N74" s="15">
        <f t="shared" si="6"/>
        <v>7875</v>
      </c>
    </row>
    <row r="75" spans="1:14" x14ac:dyDescent="0.2">
      <c r="A75" s="2">
        <v>0.8</v>
      </c>
      <c r="B75" s="1">
        <f t="shared" ref="B75:M75" si="13">B14-B71</f>
        <v>0</v>
      </c>
      <c r="C75" s="1">
        <f t="shared" si="13"/>
        <v>7000</v>
      </c>
      <c r="D75" s="1">
        <f t="shared" si="13"/>
        <v>0</v>
      </c>
      <c r="E75" s="1">
        <f t="shared" si="13"/>
        <v>0</v>
      </c>
      <c r="F75" s="1">
        <f t="shared" si="13"/>
        <v>0</v>
      </c>
      <c r="G75" s="1">
        <f t="shared" si="13"/>
        <v>0</v>
      </c>
      <c r="H75" s="1">
        <f t="shared" ref="H75" si="14">H14-H71</f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1">
        <f t="shared" si="13"/>
        <v>0</v>
      </c>
      <c r="N75" s="15">
        <f t="shared" si="6"/>
        <v>7000</v>
      </c>
    </row>
    <row r="76" spans="1:14" x14ac:dyDescent="0.2">
      <c r="A76" s="2">
        <v>0.7</v>
      </c>
      <c r="B76" s="1">
        <f t="shared" ref="B76:M76" si="15">B15-B71</f>
        <v>0</v>
      </c>
      <c r="C76" s="1">
        <f t="shared" si="15"/>
        <v>6125</v>
      </c>
      <c r="D76" s="1">
        <f t="shared" si="15"/>
        <v>0</v>
      </c>
      <c r="E76" s="1">
        <f t="shared" si="15"/>
        <v>0</v>
      </c>
      <c r="F76" s="1">
        <f t="shared" si="15"/>
        <v>0</v>
      </c>
      <c r="G76" s="1">
        <f t="shared" si="15"/>
        <v>0</v>
      </c>
      <c r="H76" s="1">
        <f t="shared" ref="H76" si="16">H15-H71</f>
        <v>0</v>
      </c>
      <c r="I76" s="1">
        <f t="shared" si="15"/>
        <v>0</v>
      </c>
      <c r="J76" s="1">
        <f t="shared" si="15"/>
        <v>0</v>
      </c>
      <c r="K76" s="1">
        <f t="shared" si="15"/>
        <v>0</v>
      </c>
      <c r="L76" s="1">
        <f t="shared" si="15"/>
        <v>0</v>
      </c>
      <c r="M76" s="1">
        <f t="shared" si="15"/>
        <v>0</v>
      </c>
      <c r="N76" s="15">
        <f t="shared" si="6"/>
        <v>6125</v>
      </c>
    </row>
    <row r="77" spans="1:14" x14ac:dyDescent="0.2">
      <c r="A77" s="2">
        <v>0.6</v>
      </c>
      <c r="B77" s="1">
        <f t="shared" ref="B77:M77" si="17">B16-B71</f>
        <v>0</v>
      </c>
      <c r="C77" s="1">
        <f t="shared" si="17"/>
        <v>5250</v>
      </c>
      <c r="D77" s="1">
        <f t="shared" si="17"/>
        <v>0</v>
      </c>
      <c r="E77" s="1">
        <f t="shared" si="17"/>
        <v>0</v>
      </c>
      <c r="F77" s="1">
        <f t="shared" si="17"/>
        <v>0</v>
      </c>
      <c r="G77" s="1">
        <f t="shared" si="17"/>
        <v>0</v>
      </c>
      <c r="H77" s="1">
        <f t="shared" ref="H77" si="18">H16-H71</f>
        <v>0</v>
      </c>
      <c r="I77" s="1">
        <f t="shared" si="17"/>
        <v>0</v>
      </c>
      <c r="J77" s="1">
        <f t="shared" si="17"/>
        <v>0</v>
      </c>
      <c r="K77" s="1">
        <f t="shared" si="17"/>
        <v>0</v>
      </c>
      <c r="L77" s="1">
        <f t="shared" si="17"/>
        <v>0</v>
      </c>
      <c r="M77" s="1">
        <f t="shared" si="17"/>
        <v>0</v>
      </c>
      <c r="N77" s="15">
        <f t="shared" si="6"/>
        <v>5250</v>
      </c>
    </row>
    <row r="78" spans="1:14" x14ac:dyDescent="0.2">
      <c r="A78" s="2">
        <v>0.5</v>
      </c>
      <c r="B78" s="1">
        <f t="shared" ref="B78:M78" si="19">B17-B71</f>
        <v>0</v>
      </c>
      <c r="C78" s="1">
        <f t="shared" si="19"/>
        <v>4375</v>
      </c>
      <c r="D78" s="1">
        <f t="shared" si="19"/>
        <v>0</v>
      </c>
      <c r="E78" s="1">
        <f t="shared" si="19"/>
        <v>0</v>
      </c>
      <c r="F78" s="1">
        <f t="shared" si="19"/>
        <v>0</v>
      </c>
      <c r="G78" s="1">
        <f t="shared" si="19"/>
        <v>0</v>
      </c>
      <c r="H78" s="1">
        <f t="shared" ref="H78" si="20">H17-H71</f>
        <v>0</v>
      </c>
      <c r="I78" s="1">
        <f t="shared" si="19"/>
        <v>0</v>
      </c>
      <c r="J78" s="1">
        <f t="shared" si="19"/>
        <v>0</v>
      </c>
      <c r="K78" s="1">
        <f t="shared" si="19"/>
        <v>0</v>
      </c>
      <c r="L78" s="1">
        <f t="shared" si="19"/>
        <v>0</v>
      </c>
      <c r="M78" s="1">
        <f t="shared" si="19"/>
        <v>0</v>
      </c>
      <c r="N78" s="15">
        <f t="shared" si="6"/>
        <v>4375</v>
      </c>
    </row>
  </sheetData>
  <mergeCells count="1">
    <mergeCell ref="B1:E2"/>
  </mergeCells>
  <phoneticPr fontId="1" type="noConversion"/>
  <pageMargins left="0.78749999999999998" right="0.78749999999999998" top="1.0527777777777778" bottom="1.0527777777777778" header="0.78749999999999998" footer="0.78749999999999998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Cunningham</dc:creator>
  <cp:lastModifiedBy>User</cp:lastModifiedBy>
  <dcterms:created xsi:type="dcterms:W3CDTF">2008-09-25T14:04:04Z</dcterms:created>
  <dcterms:modified xsi:type="dcterms:W3CDTF">2016-04-21T06:34:27Z</dcterms:modified>
</cp:coreProperties>
</file>